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chkonceptsolutions-my.sharepoint.com/personal/csinha_techkoncepts_com/Documents/Tech_OCA/Books_Website_Others/MS_Excel_12Hours/Data/"/>
    </mc:Choice>
  </mc:AlternateContent>
  <xr:revisionPtr revIDLastSave="5" documentId="8_{FA198E17-B60A-45CD-AE08-38C63BC0DD0C}" xr6:coauthVersionLast="47" xr6:coauthVersionMax="47" xr10:uidLastSave="{BE767988-099F-4966-A5B0-1206C926770B}"/>
  <bookViews>
    <workbookView xWindow="-120" yWindow="-120" windowWidth="20730" windowHeight="11160" xr2:uid="{AB07259C-3B69-4BBD-86A9-90187CF4BF43}"/>
  </bookViews>
  <sheets>
    <sheet name="Source Data" sheetId="1" r:id="rId1"/>
    <sheet name="Table" sheetId="12" r:id="rId2"/>
    <sheet name="Table2" sheetId="1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4" l="1"/>
  <c r="N14" i="14"/>
  <c r="K13" i="14"/>
  <c r="O2" i="12"/>
  <c r="O3" i="12"/>
  <c r="O4" i="12"/>
  <c r="O5" i="12"/>
  <c r="O6" i="12"/>
  <c r="O7" i="12"/>
  <c r="O8" i="12"/>
  <c r="O9" i="12"/>
  <c r="O10" i="12"/>
  <c r="O11" i="12"/>
  <c r="O12" i="12"/>
</calcChain>
</file>

<file path=xl/sharedStrings.xml><?xml version="1.0" encoding="utf-8"?>
<sst xmlns="http://schemas.openxmlformats.org/spreadsheetml/2006/main" count="309" uniqueCount="83">
  <si>
    <t>Order ID</t>
  </si>
  <si>
    <t>Order Date</t>
  </si>
  <si>
    <t>Ship Mode</t>
  </si>
  <si>
    <t>Ship Date</t>
  </si>
  <si>
    <t>Customer ID</t>
  </si>
  <si>
    <t>Customer Name</t>
  </si>
  <si>
    <t>Segment</t>
  </si>
  <si>
    <t>Region</t>
  </si>
  <si>
    <t>Product ID</t>
  </si>
  <si>
    <t>Product Name</t>
  </si>
  <si>
    <t>Sales</t>
  </si>
  <si>
    <t>Quantity</t>
  </si>
  <si>
    <t>Discount</t>
  </si>
  <si>
    <t>Profit</t>
  </si>
  <si>
    <t>US-2021-133949</t>
  </si>
  <si>
    <t>Priority Delivery</t>
  </si>
  <si>
    <t>JL-15175</t>
  </si>
  <si>
    <t>James Lanier</t>
  </si>
  <si>
    <t>Home Office</t>
  </si>
  <si>
    <t>West</t>
  </si>
  <si>
    <t>TEC-PH-908</t>
  </si>
  <si>
    <t>Panasonic Corded phone</t>
  </si>
  <si>
    <t>US-2021-105249</t>
  </si>
  <si>
    <t>Standard Freight</t>
  </si>
  <si>
    <t>DH-13675</t>
  </si>
  <si>
    <t>Duane Huffman</t>
  </si>
  <si>
    <t>FUR-BO-330</t>
  </si>
  <si>
    <t>Sauder Bookcase</t>
  </si>
  <si>
    <t>US-2021-113047</t>
  </si>
  <si>
    <t>AP-10915</t>
  </si>
  <si>
    <t>Arthur Prichep</t>
  </si>
  <si>
    <t>Consumer</t>
  </si>
  <si>
    <t>South</t>
  </si>
  <si>
    <t>TEC-PH-909</t>
  </si>
  <si>
    <t>Advantus  Round Head Tacks</t>
  </si>
  <si>
    <t>US-2021-141649</t>
  </si>
  <si>
    <t>Second Class</t>
  </si>
  <si>
    <t>DM-12955</t>
  </si>
  <si>
    <t>Dario Medina</t>
  </si>
  <si>
    <t>Corporate</t>
  </si>
  <si>
    <t>East</t>
  </si>
  <si>
    <t>FUR-BO-331</t>
  </si>
  <si>
    <t>Eureka Sanitaire  Commercial</t>
  </si>
  <si>
    <t>US-2021-135699</t>
  </si>
  <si>
    <t>HH-15010</t>
  </si>
  <si>
    <t>Hilary Holden</t>
  </si>
  <si>
    <t>TEC-PH-910</t>
  </si>
  <si>
    <t>Xerox 1986</t>
  </si>
  <si>
    <t>US-2021-131541</t>
  </si>
  <si>
    <t>CK-12205</t>
  </si>
  <si>
    <t>Chloris Kastensmidt</t>
  </si>
  <si>
    <t>FUR-BO-332</t>
  </si>
  <si>
    <t>KI Conference Tables</t>
  </si>
  <si>
    <t>US-2021-152254</t>
  </si>
  <si>
    <t>BD-11620</t>
  </si>
  <si>
    <t>Brian DeCherney</t>
  </si>
  <si>
    <t>TEC-PH-911</t>
  </si>
  <si>
    <t>Eldon 200 Class Desk Accessories</t>
  </si>
  <si>
    <t>US-2021-124429</t>
  </si>
  <si>
    <t>MH-17785</t>
  </si>
  <si>
    <t>Maya Herman</t>
  </si>
  <si>
    <t>FUR-BO-333</t>
  </si>
  <si>
    <t>Avery Fluorescent Highlighters</t>
  </si>
  <si>
    <t>US-2021-120740</t>
  </si>
  <si>
    <t>First Class</t>
  </si>
  <si>
    <t>PS-18970</t>
  </si>
  <si>
    <t>Paul Stevenson</t>
  </si>
  <si>
    <t>TEC-PH-912</t>
  </si>
  <si>
    <t>Office Star - Swivel Chair</t>
  </si>
  <si>
    <t>US-2021-130428</t>
  </si>
  <si>
    <t>TG-21640</t>
  </si>
  <si>
    <t>Trudy Glocke</t>
  </si>
  <si>
    <t>FUR-BO-334</t>
  </si>
  <si>
    <t>Metal Folding Chairs</t>
  </si>
  <si>
    <t>US-2021-129609</t>
  </si>
  <si>
    <t>VM-21835</t>
  </si>
  <si>
    <t>Vivian Mathis</t>
  </si>
  <si>
    <t>Central</t>
  </si>
  <si>
    <t>TEC-PH-913</t>
  </si>
  <si>
    <t>Innergie Charging Kit</t>
  </si>
  <si>
    <t>New Sales</t>
  </si>
  <si>
    <t>Total</t>
  </si>
  <si>
    <t>Sum of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</si>
</sst>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44" fontId="0" fillId="0" borderId="0" xfId="1" applyFont="1"/>
    <xf numFmtId="44" fontId="0" fillId="0" borderId="0" xfId="0" applyNumberFormat="1"/>
    <xf numFmtId="14" fontId="0" fillId="0" borderId="0" xfId="0" applyNumberFormat="1"/>
    <xf numFmtId="0" fontId="2" fillId="0" borderId="0" xfId="0" applyFont="1"/>
  </cellXfs>
  <cellStyles count="2">
    <cellStyle name="Currency" xfId="1" builtinId="4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</dxf>
    <dxf>
      <numFmt numFmtId="19" formatCode="m/d/yyyy"/>
    </dxf>
    <dxf>
      <numFmt numFmtId="19" formatCode="m/d/yyyy"/>
    </dxf>
    <dxf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</dxf>
    <dxf>
      <numFmt numFmtId="19" formatCode="m/d/yyyy"/>
    </dxf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8294F77-FB52-4D92-8099-97414CF39D31}" name="Table1" displayName="Table1" ref="A1:O12">
  <autoFilter ref="A1:O12" xr:uid="{88294F77-FB52-4D92-8099-97414CF39D31}"/>
  <tableColumns count="15">
    <tableColumn id="1" xr3:uid="{867C2D26-2EE9-4F2F-91E0-ACE2A118D246}" name="Order ID" totalsRowLabel="Total"/>
    <tableColumn id="2" xr3:uid="{083D4068-9433-4E60-AC59-3E8BC9173519}" name="Order Date" dataDxfId="17"/>
    <tableColumn id="3" xr3:uid="{B4124D3F-224F-4E10-8D1A-9E387E0964C9}" name="Ship Mode"/>
    <tableColumn id="4" xr3:uid="{9011609C-D352-4E2C-BA1E-8DBF390460E5}" name="Ship Date" dataDxfId="16"/>
    <tableColumn id="5" xr3:uid="{5B98D51F-FEBA-4EE8-B711-DF7927D187A2}" name="Customer ID"/>
    <tableColumn id="6" xr3:uid="{59FD1D13-63D2-43D6-ADFB-A02338948A74}" name="Customer Name"/>
    <tableColumn id="7" xr3:uid="{AB721C76-7C34-40EF-8C3B-F3020997F7BD}" name="Segment"/>
    <tableColumn id="8" xr3:uid="{DA207DF7-BAE3-4C95-B858-5F4B85E33F48}" name="Region"/>
    <tableColumn id="9" xr3:uid="{3B6F1585-99F5-4978-9F56-3CDB02313C03}" name="Product ID"/>
    <tableColumn id="10" xr3:uid="{B546642B-AEDD-4880-9507-0C43F2F750F2}" name="Product Name"/>
    <tableColumn id="11" xr3:uid="{A0FE1D34-9B1B-4611-85AC-603E5145AE3E}" name="Sales" totalsRowFunction="average" dataDxfId="14" totalsRowDxfId="15" dataCellStyle="Currency"/>
    <tableColumn id="12" xr3:uid="{C75D91C7-E7C8-4BE9-B12A-52E744C48BA3}" name="Quantity" totalsRowFunction="sum" totalsRowDxfId="13"/>
    <tableColumn id="13" xr3:uid="{315E2DE6-4917-4791-8BD4-D03A0E37CA40}" name="Discount" totalsRowDxfId="12"/>
    <tableColumn id="14" xr3:uid="{0B39D0BA-C3BF-41A2-88CE-84F6B832DF5B}" name="Profit" totalsRowFunction="sum" dataDxfId="10" totalsRowDxfId="11" dataCellStyle="Currency"/>
    <tableColumn id="15" xr3:uid="{8E2AFE78-9967-4EB6-86BD-399D734DCE5F}" name="New Sales" dataDxfId="8" totalsRowDxfId="9">
      <calculatedColumnFormula>Table1[[#This Row],[Sales]]*Table1[[#This Row],[Discount]]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40E1DAAF-09F5-4F21-A7D4-B7B664B54664}" name="Table2" displayName="Table2" ref="A1:N13" totalsRowCount="1">
  <autoFilter ref="A1:N12" xr:uid="{40E1DAAF-09F5-4F21-A7D4-B7B664B54664}"/>
  <tableColumns count="14">
    <tableColumn id="1" xr3:uid="{AFB01404-E8DD-42B4-9CE2-AFB906C9112E}" name="Order ID" totalsRowLabel="Total"/>
    <tableColumn id="2" xr3:uid="{0DCAE10E-9407-4F3A-A6EE-EDD10AAB1655}" name="Order Date" dataDxfId="7"/>
    <tableColumn id="3" xr3:uid="{DBB61A92-EAD0-4C4A-8FFE-84F1B8972A1C}" name="Ship Mode"/>
    <tableColumn id="4" xr3:uid="{75552C89-C8DF-419C-BDEF-3C8296F5EA2A}" name="Ship Date" dataDxfId="6"/>
    <tableColumn id="5" xr3:uid="{6EFD03A6-2F38-421C-A044-2B8F98EB2FCA}" name="Customer ID"/>
    <tableColumn id="6" xr3:uid="{318B999B-BB3B-4B2D-90CD-20BA46237E48}" name="Customer Name"/>
    <tableColumn id="7" xr3:uid="{260252F9-BA5F-4D94-AA26-23498489E32A}" name="Segment"/>
    <tableColumn id="8" xr3:uid="{F63C9746-47A4-4B5C-9E18-DD646540F933}" name="Region"/>
    <tableColumn id="9" xr3:uid="{9FB214CB-6B55-4140-91A4-27AC13BF330F}" name="Product ID"/>
    <tableColumn id="10" xr3:uid="{DC0D1AF6-0A70-45C4-BEAA-F72DA2D98C00}" name="Product Name"/>
    <tableColumn id="11" xr3:uid="{C0611A26-E6FA-4250-9BDE-9CDEBE70C307}" name="Sales" totalsRowFunction="average" dataDxfId="4" totalsRowDxfId="5" dataCellStyle="Currency"/>
    <tableColumn id="12" xr3:uid="{61350639-7766-4B68-8876-7AEFA55C26B8}" name="Quantity" totalsRowDxfId="3"/>
    <tableColumn id="13" xr3:uid="{9E10F6C3-222D-4B8A-A80B-3962E1ABFD26}" name="Discount" totalsRowDxfId="2"/>
    <tableColumn id="14" xr3:uid="{22F02F87-8C8F-41A0-8BB9-1255FC873161}" name="Profit" totalsRowFunction="sum" dataDxfId="0" totalsRowDxfId="1" dataCellStyle="Curren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C796B-499E-4F2A-B09A-33CB1DEF800F}">
  <dimension ref="A1:N12"/>
  <sheetViews>
    <sheetView tabSelected="1" workbookViewId="0"/>
  </sheetViews>
  <sheetFormatPr defaultRowHeight="15"/>
  <cols>
    <col min="2" max="2" width="10.7109375" bestFit="1" customWidth="1"/>
    <col min="4" max="4" width="9.7109375" bestFit="1" customWidth="1"/>
    <col min="9" max="9" width="11.42578125" bestFit="1" customWidth="1"/>
    <col min="10" max="10" width="30.42578125" bestFit="1" customWidth="1"/>
    <col min="11" max="11" width="10.8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t="s">
        <v>14</v>
      </c>
      <c r="B2" s="3">
        <v>44197</v>
      </c>
      <c r="C2" t="s">
        <v>15</v>
      </c>
      <c r="D2" s="3">
        <v>44198</v>
      </c>
      <c r="E2" t="s">
        <v>16</v>
      </c>
      <c r="F2" t="s">
        <v>17</v>
      </c>
      <c r="G2" t="s">
        <v>18</v>
      </c>
      <c r="H2" t="s">
        <v>19</v>
      </c>
      <c r="I2" t="s">
        <v>20</v>
      </c>
      <c r="J2" t="s">
        <v>21</v>
      </c>
      <c r="K2" s="1">
        <v>475.94400000000002</v>
      </c>
      <c r="L2">
        <v>7</v>
      </c>
      <c r="M2">
        <v>0.2</v>
      </c>
      <c r="N2" s="1">
        <v>59.492999999999952</v>
      </c>
    </row>
    <row r="3" spans="1:14">
      <c r="A3" t="s">
        <v>22</v>
      </c>
      <c r="B3" s="3">
        <v>44228</v>
      </c>
      <c r="C3" t="s">
        <v>23</v>
      </c>
      <c r="D3" s="3">
        <v>44237</v>
      </c>
      <c r="E3" t="s">
        <v>24</v>
      </c>
      <c r="F3" t="s">
        <v>25</v>
      </c>
      <c r="G3" t="s">
        <v>18</v>
      </c>
      <c r="H3" t="s">
        <v>19</v>
      </c>
      <c r="I3" t="s">
        <v>26</v>
      </c>
      <c r="J3" t="s">
        <v>27</v>
      </c>
      <c r="K3" s="1">
        <v>411.33199999999999</v>
      </c>
      <c r="L3">
        <v>4</v>
      </c>
      <c r="M3">
        <v>0.15</v>
      </c>
      <c r="N3" s="1">
        <v>-4.8391999999999769</v>
      </c>
    </row>
    <row r="4" spans="1:14">
      <c r="A4" t="s">
        <v>28</v>
      </c>
      <c r="B4" s="3">
        <v>44256</v>
      </c>
      <c r="C4" t="s">
        <v>15</v>
      </c>
      <c r="D4" s="3">
        <v>44257</v>
      </c>
      <c r="E4" t="s">
        <v>29</v>
      </c>
      <c r="F4" t="s">
        <v>30</v>
      </c>
      <c r="G4" t="s">
        <v>31</v>
      </c>
      <c r="H4" t="s">
        <v>32</v>
      </c>
      <c r="I4" t="s">
        <v>33</v>
      </c>
      <c r="J4" t="s">
        <v>34</v>
      </c>
      <c r="K4" s="1">
        <v>11.850000000000001</v>
      </c>
      <c r="L4">
        <v>3</v>
      </c>
      <c r="M4">
        <v>0</v>
      </c>
      <c r="N4" s="1">
        <v>3.7919999999999994</v>
      </c>
    </row>
    <row r="5" spans="1:14">
      <c r="A5" t="s">
        <v>35</v>
      </c>
      <c r="B5" s="3">
        <v>44287</v>
      </c>
      <c r="C5" t="s">
        <v>36</v>
      </c>
      <c r="D5" s="3">
        <v>44293</v>
      </c>
      <c r="E5" t="s">
        <v>37</v>
      </c>
      <c r="F5" t="s">
        <v>38</v>
      </c>
      <c r="G5" t="s">
        <v>39</v>
      </c>
      <c r="H5" t="s">
        <v>40</v>
      </c>
      <c r="I5" t="s">
        <v>41</v>
      </c>
      <c r="J5" t="s">
        <v>42</v>
      </c>
      <c r="K5" s="1">
        <v>795.40800000000013</v>
      </c>
      <c r="L5">
        <v>6</v>
      </c>
      <c r="M5">
        <v>0.2</v>
      </c>
      <c r="N5" s="1">
        <v>59.655599999999993</v>
      </c>
    </row>
    <row r="6" spans="1:14">
      <c r="A6" t="s">
        <v>43</v>
      </c>
      <c r="B6" s="3">
        <v>44317</v>
      </c>
      <c r="C6" t="s">
        <v>15</v>
      </c>
      <c r="D6" s="3">
        <v>44318</v>
      </c>
      <c r="E6" t="s">
        <v>44</v>
      </c>
      <c r="F6" t="s">
        <v>45</v>
      </c>
      <c r="G6" t="s">
        <v>39</v>
      </c>
      <c r="H6" t="s">
        <v>19</v>
      </c>
      <c r="I6" t="s">
        <v>46</v>
      </c>
      <c r="J6" t="s">
        <v>47</v>
      </c>
      <c r="K6" s="1">
        <v>13.36</v>
      </c>
      <c r="L6">
        <v>2</v>
      </c>
      <c r="M6">
        <v>0</v>
      </c>
      <c r="N6" s="1">
        <v>6.4127999999999998</v>
      </c>
    </row>
    <row r="7" spans="1:14">
      <c r="A7" t="s">
        <v>48</v>
      </c>
      <c r="B7" s="3">
        <v>44348</v>
      </c>
      <c r="C7" t="s">
        <v>15</v>
      </c>
      <c r="D7" s="3">
        <v>44349</v>
      </c>
      <c r="E7" t="s">
        <v>49</v>
      </c>
      <c r="F7" t="s">
        <v>50</v>
      </c>
      <c r="G7" t="s">
        <v>31</v>
      </c>
      <c r="H7" t="s">
        <v>32</v>
      </c>
      <c r="I7" t="s">
        <v>51</v>
      </c>
      <c r="J7" t="s">
        <v>52</v>
      </c>
      <c r="K7" s="1">
        <v>129.88800000000001</v>
      </c>
      <c r="L7">
        <v>6</v>
      </c>
      <c r="M7">
        <v>0.2</v>
      </c>
      <c r="N7" s="1">
        <v>12.988799999999991</v>
      </c>
    </row>
    <row r="8" spans="1:14">
      <c r="A8" t="s">
        <v>53</v>
      </c>
      <c r="B8" s="3">
        <v>44378</v>
      </c>
      <c r="C8" t="s">
        <v>23</v>
      </c>
      <c r="D8" s="3">
        <v>44387</v>
      </c>
      <c r="E8" t="s">
        <v>54</v>
      </c>
      <c r="F8" t="s">
        <v>55</v>
      </c>
      <c r="G8" t="s">
        <v>31</v>
      </c>
      <c r="H8" t="s">
        <v>32</v>
      </c>
      <c r="I8" t="s">
        <v>56</v>
      </c>
      <c r="J8" t="s">
        <v>57</v>
      </c>
      <c r="K8" s="1">
        <v>310.68799999999999</v>
      </c>
      <c r="L8">
        <v>7</v>
      </c>
      <c r="M8">
        <v>0.2</v>
      </c>
      <c r="N8" s="1">
        <v>108.74079999999998</v>
      </c>
    </row>
    <row r="9" spans="1:14">
      <c r="A9" t="s">
        <v>58</v>
      </c>
      <c r="B9" s="3">
        <v>44409</v>
      </c>
      <c r="C9" t="s">
        <v>15</v>
      </c>
      <c r="D9" s="3">
        <v>44410</v>
      </c>
      <c r="E9" t="s">
        <v>59</v>
      </c>
      <c r="F9" t="s">
        <v>60</v>
      </c>
      <c r="G9" t="s">
        <v>39</v>
      </c>
      <c r="H9" t="s">
        <v>19</v>
      </c>
      <c r="I9" t="s">
        <v>61</v>
      </c>
      <c r="J9" t="s">
        <v>62</v>
      </c>
      <c r="K9" s="1">
        <v>567.12</v>
      </c>
      <c r="L9">
        <v>10</v>
      </c>
      <c r="M9">
        <v>0.2</v>
      </c>
      <c r="N9" s="1">
        <v>-28.355999999999952</v>
      </c>
    </row>
    <row r="10" spans="1:14">
      <c r="A10" t="s">
        <v>63</v>
      </c>
      <c r="B10" s="3">
        <v>44440</v>
      </c>
      <c r="C10" t="s">
        <v>64</v>
      </c>
      <c r="D10" s="3">
        <v>44443</v>
      </c>
      <c r="E10" t="s">
        <v>65</v>
      </c>
      <c r="F10" t="s">
        <v>66</v>
      </c>
      <c r="G10" t="s">
        <v>18</v>
      </c>
      <c r="H10" t="s">
        <v>19</v>
      </c>
      <c r="I10" t="s">
        <v>67</v>
      </c>
      <c r="J10" t="s">
        <v>68</v>
      </c>
      <c r="K10" s="1">
        <v>187.76</v>
      </c>
      <c r="L10">
        <v>4</v>
      </c>
      <c r="M10">
        <v>0</v>
      </c>
      <c r="N10" s="1">
        <v>76.9816</v>
      </c>
    </row>
    <row r="11" spans="1:14">
      <c r="A11" t="s">
        <v>69</v>
      </c>
      <c r="B11" s="3">
        <v>44470</v>
      </c>
      <c r="C11" t="s">
        <v>15</v>
      </c>
      <c r="D11" s="3">
        <v>44471</v>
      </c>
      <c r="E11" t="s">
        <v>70</v>
      </c>
      <c r="F11" t="s">
        <v>71</v>
      </c>
      <c r="G11" t="s">
        <v>31</v>
      </c>
      <c r="H11" t="s">
        <v>32</v>
      </c>
      <c r="I11" t="s">
        <v>72</v>
      </c>
      <c r="J11" t="s">
        <v>73</v>
      </c>
      <c r="K11" s="1">
        <v>1125.4879999999998</v>
      </c>
      <c r="L11">
        <v>7</v>
      </c>
      <c r="M11">
        <v>0.2</v>
      </c>
      <c r="N11" s="1">
        <v>98.480200000000082</v>
      </c>
    </row>
    <row r="12" spans="1:14">
      <c r="A12" t="s">
        <v>74</v>
      </c>
      <c r="B12" s="3">
        <v>44501</v>
      </c>
      <c r="C12" t="s">
        <v>15</v>
      </c>
      <c r="D12" s="3">
        <v>44502</v>
      </c>
      <c r="E12" t="s">
        <v>75</v>
      </c>
      <c r="F12" t="s">
        <v>76</v>
      </c>
      <c r="G12" t="s">
        <v>31</v>
      </c>
      <c r="H12" t="s">
        <v>77</v>
      </c>
      <c r="I12" t="s">
        <v>78</v>
      </c>
      <c r="J12" t="s">
        <v>79</v>
      </c>
      <c r="K12" s="1">
        <v>16.28</v>
      </c>
      <c r="L12">
        <v>2</v>
      </c>
      <c r="M12">
        <v>0</v>
      </c>
      <c r="N12" s="1">
        <v>6.5120000000000005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2D6A6-FD2B-4117-9666-7FAAC0BA05F3}">
  <dimension ref="A1:O13"/>
  <sheetViews>
    <sheetView topLeftCell="B1" workbookViewId="0">
      <selection activeCell="M18" sqref="M18"/>
    </sheetView>
  </sheetViews>
  <sheetFormatPr defaultRowHeight="15"/>
  <cols>
    <col min="1" max="1" width="10.5703125" customWidth="1"/>
    <col min="2" max="2" width="12.85546875" customWidth="1"/>
    <col min="3" max="3" width="12.7109375" customWidth="1"/>
    <col min="4" max="4" width="11.5703125" customWidth="1"/>
    <col min="5" max="5" width="14" customWidth="1"/>
    <col min="6" max="6" width="17.42578125" customWidth="1"/>
    <col min="7" max="7" width="11" customWidth="1"/>
    <col min="8" max="8" width="9.28515625" customWidth="1"/>
    <col min="9" max="9" width="12.28515625" customWidth="1"/>
    <col min="10" max="10" width="29.42578125" customWidth="1"/>
    <col min="11" max="11" width="10.85546875" customWidth="1"/>
    <col min="12" max="12" width="10.42578125" customWidth="1"/>
    <col min="13" max="13" width="10.85546875" customWidth="1"/>
    <col min="15" max="15" width="11.7109375" customWidth="1"/>
  </cols>
  <sheetData>
    <row r="1" spans="1: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80</v>
      </c>
    </row>
    <row r="2" spans="1:15">
      <c r="A2" t="s">
        <v>14</v>
      </c>
      <c r="B2" s="3">
        <v>44197</v>
      </c>
      <c r="C2" t="s">
        <v>15</v>
      </c>
      <c r="D2" s="3">
        <v>44198</v>
      </c>
      <c r="E2" t="s">
        <v>16</v>
      </c>
      <c r="F2" t="s">
        <v>17</v>
      </c>
      <c r="G2" t="s">
        <v>18</v>
      </c>
      <c r="H2" t="s">
        <v>19</v>
      </c>
      <c r="I2" t="s">
        <v>20</v>
      </c>
      <c r="J2" t="s">
        <v>21</v>
      </c>
      <c r="K2" s="1">
        <v>475.94400000000002</v>
      </c>
      <c r="L2">
        <v>7</v>
      </c>
      <c r="M2">
        <v>0.2</v>
      </c>
      <c r="N2" s="1">
        <v>59.492999999999952</v>
      </c>
      <c r="O2" s="2">
        <f>Table1[[#This Row],[Sales]]*Table1[[#This Row],[Discount]]</f>
        <v>95.188800000000015</v>
      </c>
    </row>
    <row r="3" spans="1:15">
      <c r="A3" t="s">
        <v>22</v>
      </c>
      <c r="B3" s="3">
        <v>44228</v>
      </c>
      <c r="C3" t="s">
        <v>23</v>
      </c>
      <c r="D3" s="3">
        <v>44237</v>
      </c>
      <c r="E3" t="s">
        <v>24</v>
      </c>
      <c r="F3" t="s">
        <v>25</v>
      </c>
      <c r="G3" t="s">
        <v>18</v>
      </c>
      <c r="H3" t="s">
        <v>19</v>
      </c>
      <c r="I3" t="s">
        <v>26</v>
      </c>
      <c r="J3" t="s">
        <v>27</v>
      </c>
      <c r="K3" s="1">
        <v>411.33199999999999</v>
      </c>
      <c r="L3">
        <v>4</v>
      </c>
      <c r="M3">
        <v>0.15</v>
      </c>
      <c r="N3" s="1">
        <v>-4.8391999999999769</v>
      </c>
      <c r="O3" s="2">
        <f>Table1[[#This Row],[Sales]]*Table1[[#This Row],[Discount]]</f>
        <v>61.699799999999996</v>
      </c>
    </row>
    <row r="4" spans="1:15">
      <c r="A4" t="s">
        <v>28</v>
      </c>
      <c r="B4" s="3">
        <v>44256</v>
      </c>
      <c r="C4" t="s">
        <v>15</v>
      </c>
      <c r="D4" s="3">
        <v>44257</v>
      </c>
      <c r="E4" t="s">
        <v>29</v>
      </c>
      <c r="F4" t="s">
        <v>30</v>
      </c>
      <c r="G4" t="s">
        <v>31</v>
      </c>
      <c r="H4" t="s">
        <v>32</v>
      </c>
      <c r="I4" t="s">
        <v>33</v>
      </c>
      <c r="J4" t="s">
        <v>34</v>
      </c>
      <c r="K4" s="1">
        <v>11.850000000000001</v>
      </c>
      <c r="L4">
        <v>3</v>
      </c>
      <c r="M4">
        <v>0</v>
      </c>
      <c r="N4" s="1">
        <v>3.7919999999999994</v>
      </c>
      <c r="O4" s="2">
        <f>Table1[[#This Row],[Sales]]*Table1[[#This Row],[Discount]]</f>
        <v>0</v>
      </c>
    </row>
    <row r="5" spans="1:15">
      <c r="A5" t="s">
        <v>35</v>
      </c>
      <c r="B5" s="3">
        <v>44287</v>
      </c>
      <c r="C5" t="s">
        <v>36</v>
      </c>
      <c r="D5" s="3">
        <v>44293</v>
      </c>
      <c r="E5" t="s">
        <v>37</v>
      </c>
      <c r="F5" t="s">
        <v>38</v>
      </c>
      <c r="G5" t="s">
        <v>39</v>
      </c>
      <c r="H5" t="s">
        <v>40</v>
      </c>
      <c r="I5" t="s">
        <v>41</v>
      </c>
      <c r="J5" t="s">
        <v>42</v>
      </c>
      <c r="K5" s="1">
        <v>795.40800000000013</v>
      </c>
      <c r="L5">
        <v>6</v>
      </c>
      <c r="M5">
        <v>0.2</v>
      </c>
      <c r="N5" s="1">
        <v>59.655599999999993</v>
      </c>
      <c r="O5" s="2">
        <f>Table1[[#This Row],[Sales]]*Table1[[#This Row],[Discount]]</f>
        <v>159.08160000000004</v>
      </c>
    </row>
    <row r="6" spans="1:15">
      <c r="A6" t="s">
        <v>43</v>
      </c>
      <c r="B6" s="3">
        <v>44317</v>
      </c>
      <c r="C6" t="s">
        <v>15</v>
      </c>
      <c r="D6" s="3">
        <v>44318</v>
      </c>
      <c r="E6" t="s">
        <v>44</v>
      </c>
      <c r="F6" t="s">
        <v>45</v>
      </c>
      <c r="G6" t="s">
        <v>39</v>
      </c>
      <c r="H6" t="s">
        <v>19</v>
      </c>
      <c r="I6" t="s">
        <v>46</v>
      </c>
      <c r="J6" t="s">
        <v>47</v>
      </c>
      <c r="K6" s="1">
        <v>13.36</v>
      </c>
      <c r="L6">
        <v>2</v>
      </c>
      <c r="M6">
        <v>0</v>
      </c>
      <c r="N6" s="1">
        <v>6.4127999999999998</v>
      </c>
      <c r="O6" s="2">
        <f>Table1[[#This Row],[Sales]]*Table1[[#This Row],[Discount]]</f>
        <v>0</v>
      </c>
    </row>
    <row r="7" spans="1:15">
      <c r="A7" t="s">
        <v>48</v>
      </c>
      <c r="B7" s="3">
        <v>44348</v>
      </c>
      <c r="C7" t="s">
        <v>15</v>
      </c>
      <c r="D7" s="3">
        <v>44349</v>
      </c>
      <c r="E7" t="s">
        <v>49</v>
      </c>
      <c r="F7" t="s">
        <v>50</v>
      </c>
      <c r="G7" t="s">
        <v>31</v>
      </c>
      <c r="H7" t="s">
        <v>32</v>
      </c>
      <c r="I7" t="s">
        <v>51</v>
      </c>
      <c r="J7" t="s">
        <v>52</v>
      </c>
      <c r="K7" s="1">
        <v>129.88800000000001</v>
      </c>
      <c r="L7">
        <v>6</v>
      </c>
      <c r="M7">
        <v>0.2</v>
      </c>
      <c r="N7" s="1">
        <v>12.988799999999991</v>
      </c>
      <c r="O7" s="2">
        <f>Table1[[#This Row],[Sales]]*Table1[[#This Row],[Discount]]</f>
        <v>25.977600000000002</v>
      </c>
    </row>
    <row r="8" spans="1:15">
      <c r="A8" t="s">
        <v>53</v>
      </c>
      <c r="B8" s="3">
        <v>44378</v>
      </c>
      <c r="C8" t="s">
        <v>23</v>
      </c>
      <c r="D8" s="3">
        <v>44387</v>
      </c>
      <c r="E8" t="s">
        <v>54</v>
      </c>
      <c r="F8" t="s">
        <v>55</v>
      </c>
      <c r="G8" t="s">
        <v>31</v>
      </c>
      <c r="H8" t="s">
        <v>32</v>
      </c>
      <c r="I8" t="s">
        <v>56</v>
      </c>
      <c r="J8" t="s">
        <v>57</v>
      </c>
      <c r="K8" s="1">
        <v>310.68799999999999</v>
      </c>
      <c r="L8">
        <v>7</v>
      </c>
      <c r="M8">
        <v>0.2</v>
      </c>
      <c r="N8" s="1">
        <v>108.74079999999998</v>
      </c>
      <c r="O8" s="2">
        <f>Table1[[#This Row],[Sales]]*Table1[[#This Row],[Discount]]</f>
        <v>62.137599999999999</v>
      </c>
    </row>
    <row r="9" spans="1:15">
      <c r="A9" t="s">
        <v>58</v>
      </c>
      <c r="B9" s="3">
        <v>44409</v>
      </c>
      <c r="C9" t="s">
        <v>15</v>
      </c>
      <c r="D9" s="3">
        <v>44410</v>
      </c>
      <c r="E9" t="s">
        <v>59</v>
      </c>
      <c r="F9" t="s">
        <v>60</v>
      </c>
      <c r="G9" t="s">
        <v>39</v>
      </c>
      <c r="H9" t="s">
        <v>19</v>
      </c>
      <c r="I9" t="s">
        <v>61</v>
      </c>
      <c r="J9" t="s">
        <v>62</v>
      </c>
      <c r="K9" s="1">
        <v>567.12</v>
      </c>
      <c r="L9">
        <v>10</v>
      </c>
      <c r="M9">
        <v>0.2</v>
      </c>
      <c r="N9" s="1">
        <v>-28.355999999999952</v>
      </c>
      <c r="O9" s="2">
        <f>Table1[[#This Row],[Sales]]*Table1[[#This Row],[Discount]]</f>
        <v>113.42400000000001</v>
      </c>
    </row>
    <row r="10" spans="1:15">
      <c r="A10" t="s">
        <v>63</v>
      </c>
      <c r="B10" s="3">
        <v>44440</v>
      </c>
      <c r="C10" t="s">
        <v>64</v>
      </c>
      <c r="D10" s="3">
        <v>44443</v>
      </c>
      <c r="E10" t="s">
        <v>65</v>
      </c>
      <c r="F10" t="s">
        <v>66</v>
      </c>
      <c r="G10" t="s">
        <v>18</v>
      </c>
      <c r="H10" t="s">
        <v>19</v>
      </c>
      <c r="I10" t="s">
        <v>67</v>
      </c>
      <c r="J10" t="s">
        <v>68</v>
      </c>
      <c r="K10" s="1">
        <v>187.76</v>
      </c>
      <c r="L10">
        <v>4</v>
      </c>
      <c r="M10">
        <v>0</v>
      </c>
      <c r="N10" s="1">
        <v>76.9816</v>
      </c>
      <c r="O10" s="2">
        <f>Table1[[#This Row],[Sales]]*Table1[[#This Row],[Discount]]</f>
        <v>0</v>
      </c>
    </row>
    <row r="11" spans="1:15">
      <c r="A11" t="s">
        <v>69</v>
      </c>
      <c r="B11" s="3">
        <v>44470</v>
      </c>
      <c r="C11" t="s">
        <v>15</v>
      </c>
      <c r="D11" s="3">
        <v>44471</v>
      </c>
      <c r="E11" t="s">
        <v>70</v>
      </c>
      <c r="F11" t="s">
        <v>71</v>
      </c>
      <c r="G11" t="s">
        <v>31</v>
      </c>
      <c r="H11" t="s">
        <v>32</v>
      </c>
      <c r="I11" t="s">
        <v>72</v>
      </c>
      <c r="J11" t="s">
        <v>73</v>
      </c>
      <c r="K11" s="1">
        <v>1125.4879999999998</v>
      </c>
      <c r="L11">
        <v>7</v>
      </c>
      <c r="M11">
        <v>0.2</v>
      </c>
      <c r="N11" s="1">
        <v>98.480200000000082</v>
      </c>
      <c r="O11" s="2">
        <f>Table1[[#This Row],[Sales]]*Table1[[#This Row],[Discount]]</f>
        <v>225.09759999999997</v>
      </c>
    </row>
    <row r="12" spans="1:15">
      <c r="A12" t="s">
        <v>74</v>
      </c>
      <c r="B12" s="3">
        <v>44501</v>
      </c>
      <c r="C12" t="s">
        <v>15</v>
      </c>
      <c r="D12" s="3">
        <v>44502</v>
      </c>
      <c r="E12" t="s">
        <v>75</v>
      </c>
      <c r="F12" t="s">
        <v>76</v>
      </c>
      <c r="G12" t="s">
        <v>31</v>
      </c>
      <c r="H12" t="s">
        <v>77</v>
      </c>
      <c r="I12" t="s">
        <v>78</v>
      </c>
      <c r="J12" t="s">
        <v>79</v>
      </c>
      <c r="K12" s="1">
        <v>16.28</v>
      </c>
      <c r="L12">
        <v>2</v>
      </c>
      <c r="M12">
        <v>0</v>
      </c>
      <c r="N12" s="1">
        <v>6.5120000000000005</v>
      </c>
      <c r="O12" s="2">
        <f>Table1[[#This Row],[Sales]]*Table1[[#This Row],[Discount]]</f>
        <v>0</v>
      </c>
    </row>
    <row r="13" spans="1:15">
      <c r="N13" s="2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F7685-666C-4250-830E-F2D639818A2C}">
  <dimension ref="A1:N14"/>
  <sheetViews>
    <sheetView topLeftCell="B1" workbookViewId="0">
      <selection activeCell="F18" sqref="F18"/>
    </sheetView>
  </sheetViews>
  <sheetFormatPr defaultRowHeight="15"/>
  <cols>
    <col min="1" max="1" width="10.5703125" customWidth="1"/>
    <col min="2" max="2" width="12.85546875" customWidth="1"/>
    <col min="3" max="3" width="12.7109375" customWidth="1"/>
    <col min="4" max="4" width="11.5703125" customWidth="1"/>
    <col min="5" max="5" width="14" customWidth="1"/>
    <col min="6" max="6" width="17.42578125" customWidth="1"/>
    <col min="7" max="7" width="11" customWidth="1"/>
    <col min="8" max="8" width="9.28515625" customWidth="1"/>
    <col min="9" max="9" width="12.28515625" customWidth="1"/>
    <col min="10" max="10" width="30.42578125" bestFit="1" customWidth="1"/>
    <col min="11" max="12" width="10.85546875" customWidth="1"/>
    <col min="13" max="13" width="12.7109375" customWidth="1"/>
    <col min="14" max="14" width="11.570312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t="s">
        <v>14</v>
      </c>
      <c r="B2" s="3">
        <v>44197</v>
      </c>
      <c r="C2" t="s">
        <v>15</v>
      </c>
      <c r="D2" s="3">
        <v>44198</v>
      </c>
      <c r="E2" t="s">
        <v>16</v>
      </c>
      <c r="F2" t="s">
        <v>17</v>
      </c>
      <c r="G2" t="s">
        <v>18</v>
      </c>
      <c r="H2" t="s">
        <v>19</v>
      </c>
      <c r="I2" t="s">
        <v>20</v>
      </c>
      <c r="J2" t="s">
        <v>21</v>
      </c>
      <c r="K2" s="1">
        <v>475.94400000000002</v>
      </c>
      <c r="L2">
        <v>7</v>
      </c>
      <c r="M2">
        <v>0.2</v>
      </c>
      <c r="N2" s="1">
        <v>59.492999999999952</v>
      </c>
    </row>
    <row r="3" spans="1:14">
      <c r="A3" t="s">
        <v>22</v>
      </c>
      <c r="B3" s="3">
        <v>44228</v>
      </c>
      <c r="C3" t="s">
        <v>23</v>
      </c>
      <c r="D3" s="3">
        <v>44237</v>
      </c>
      <c r="E3" t="s">
        <v>24</v>
      </c>
      <c r="F3" t="s">
        <v>25</v>
      </c>
      <c r="G3" t="s">
        <v>18</v>
      </c>
      <c r="H3" t="s">
        <v>19</v>
      </c>
      <c r="I3" t="s">
        <v>26</v>
      </c>
      <c r="J3" t="s">
        <v>27</v>
      </c>
      <c r="K3" s="1">
        <v>411.33199999999999</v>
      </c>
      <c r="L3">
        <v>4</v>
      </c>
      <c r="M3">
        <v>0.15</v>
      </c>
      <c r="N3" s="1">
        <v>-4.8391999999999769</v>
      </c>
    </row>
    <row r="4" spans="1:14">
      <c r="A4" t="s">
        <v>28</v>
      </c>
      <c r="B4" s="3">
        <v>44256</v>
      </c>
      <c r="C4" t="s">
        <v>15</v>
      </c>
      <c r="D4" s="3">
        <v>44257</v>
      </c>
      <c r="E4" t="s">
        <v>29</v>
      </c>
      <c r="F4" t="s">
        <v>30</v>
      </c>
      <c r="G4" t="s">
        <v>31</v>
      </c>
      <c r="H4" t="s">
        <v>32</v>
      </c>
      <c r="I4" t="s">
        <v>33</v>
      </c>
      <c r="J4" t="s">
        <v>34</v>
      </c>
      <c r="K4" s="1">
        <v>11.850000000000001</v>
      </c>
      <c r="L4">
        <v>3</v>
      </c>
      <c r="M4">
        <v>0</v>
      </c>
      <c r="N4" s="1">
        <v>3.7919999999999994</v>
      </c>
    </row>
    <row r="5" spans="1:14">
      <c r="A5" t="s">
        <v>35</v>
      </c>
      <c r="B5" s="3">
        <v>44287</v>
      </c>
      <c r="C5" t="s">
        <v>36</v>
      </c>
      <c r="D5" s="3">
        <v>44293</v>
      </c>
      <c r="E5" t="s">
        <v>37</v>
      </c>
      <c r="F5" t="s">
        <v>38</v>
      </c>
      <c r="G5" t="s">
        <v>39</v>
      </c>
      <c r="H5" t="s">
        <v>40</v>
      </c>
      <c r="I5" t="s">
        <v>41</v>
      </c>
      <c r="J5" t="s">
        <v>42</v>
      </c>
      <c r="K5" s="1">
        <v>795.40800000000013</v>
      </c>
      <c r="L5">
        <v>6</v>
      </c>
      <c r="M5">
        <v>0.2</v>
      </c>
      <c r="N5" s="1">
        <v>59.655599999999993</v>
      </c>
    </row>
    <row r="6" spans="1:14">
      <c r="A6" t="s">
        <v>43</v>
      </c>
      <c r="B6" s="3">
        <v>44317</v>
      </c>
      <c r="C6" t="s">
        <v>15</v>
      </c>
      <c r="D6" s="3">
        <v>44318</v>
      </c>
      <c r="E6" t="s">
        <v>44</v>
      </c>
      <c r="F6" t="s">
        <v>45</v>
      </c>
      <c r="G6" t="s">
        <v>39</v>
      </c>
      <c r="H6" t="s">
        <v>19</v>
      </c>
      <c r="I6" t="s">
        <v>46</v>
      </c>
      <c r="J6" t="s">
        <v>47</v>
      </c>
      <c r="K6" s="1">
        <v>13.36</v>
      </c>
      <c r="L6">
        <v>2</v>
      </c>
      <c r="M6">
        <v>0</v>
      </c>
      <c r="N6" s="1">
        <v>6.4127999999999998</v>
      </c>
    </row>
    <row r="7" spans="1:14">
      <c r="A7" t="s">
        <v>48</v>
      </c>
      <c r="B7" s="3">
        <v>44348</v>
      </c>
      <c r="C7" t="s">
        <v>15</v>
      </c>
      <c r="D7" s="3">
        <v>44349</v>
      </c>
      <c r="E7" t="s">
        <v>49</v>
      </c>
      <c r="F7" t="s">
        <v>50</v>
      </c>
      <c r="G7" t="s">
        <v>31</v>
      </c>
      <c r="H7" t="s">
        <v>32</v>
      </c>
      <c r="I7" t="s">
        <v>51</v>
      </c>
      <c r="J7" t="s">
        <v>52</v>
      </c>
      <c r="K7" s="1">
        <v>129.88800000000001</v>
      </c>
      <c r="L7">
        <v>6</v>
      </c>
      <c r="M7">
        <v>0.2</v>
      </c>
      <c r="N7" s="1">
        <v>12.988799999999991</v>
      </c>
    </row>
    <row r="8" spans="1:14">
      <c r="A8" t="s">
        <v>53</v>
      </c>
      <c r="B8" s="3">
        <v>44378</v>
      </c>
      <c r="C8" t="s">
        <v>23</v>
      </c>
      <c r="D8" s="3">
        <v>44387</v>
      </c>
      <c r="E8" t="s">
        <v>54</v>
      </c>
      <c r="F8" t="s">
        <v>55</v>
      </c>
      <c r="G8" t="s">
        <v>31</v>
      </c>
      <c r="H8" t="s">
        <v>32</v>
      </c>
      <c r="I8" t="s">
        <v>56</v>
      </c>
      <c r="J8" t="s">
        <v>57</v>
      </c>
      <c r="K8" s="1">
        <v>310.68799999999999</v>
      </c>
      <c r="L8">
        <v>7</v>
      </c>
      <c r="M8">
        <v>0.2</v>
      </c>
      <c r="N8" s="1">
        <v>108.74079999999998</v>
      </c>
    </row>
    <row r="9" spans="1:14">
      <c r="A9" t="s">
        <v>58</v>
      </c>
      <c r="B9" s="3">
        <v>44409</v>
      </c>
      <c r="C9" t="s">
        <v>15</v>
      </c>
      <c r="D9" s="3">
        <v>44410</v>
      </c>
      <c r="E9" t="s">
        <v>59</v>
      </c>
      <c r="F9" t="s">
        <v>60</v>
      </c>
      <c r="G9" t="s">
        <v>39</v>
      </c>
      <c r="H9" t="s">
        <v>19</v>
      </c>
      <c r="I9" t="s">
        <v>61</v>
      </c>
      <c r="J9" t="s">
        <v>62</v>
      </c>
      <c r="K9" s="1">
        <v>567.12</v>
      </c>
      <c r="L9">
        <v>10</v>
      </c>
      <c r="M9">
        <v>0.2</v>
      </c>
      <c r="N9" s="1">
        <v>-28.355999999999952</v>
      </c>
    </row>
    <row r="10" spans="1:14">
      <c r="A10" t="s">
        <v>63</v>
      </c>
      <c r="B10" s="3">
        <v>44440</v>
      </c>
      <c r="C10" t="s">
        <v>64</v>
      </c>
      <c r="D10" s="3">
        <v>44443</v>
      </c>
      <c r="E10" t="s">
        <v>65</v>
      </c>
      <c r="F10" t="s">
        <v>66</v>
      </c>
      <c r="G10" t="s">
        <v>18</v>
      </c>
      <c r="H10" t="s">
        <v>19</v>
      </c>
      <c r="I10" t="s">
        <v>67</v>
      </c>
      <c r="J10" t="s">
        <v>68</v>
      </c>
      <c r="K10" s="1">
        <v>187.76</v>
      </c>
      <c r="L10">
        <v>4</v>
      </c>
      <c r="M10">
        <v>0</v>
      </c>
      <c r="N10" s="1">
        <v>76.9816</v>
      </c>
    </row>
    <row r="11" spans="1:14">
      <c r="A11" t="s">
        <v>69</v>
      </c>
      <c r="B11" s="3">
        <v>44470</v>
      </c>
      <c r="C11" t="s">
        <v>15</v>
      </c>
      <c r="D11" s="3">
        <v>44471</v>
      </c>
      <c r="E11" t="s">
        <v>70</v>
      </c>
      <c r="F11" t="s">
        <v>71</v>
      </c>
      <c r="G11" t="s">
        <v>31</v>
      </c>
      <c r="H11" t="s">
        <v>32</v>
      </c>
      <c r="I11" t="s">
        <v>72</v>
      </c>
      <c r="J11" t="s">
        <v>73</v>
      </c>
      <c r="K11" s="1">
        <v>1125.4879999999998</v>
      </c>
      <c r="L11">
        <v>7</v>
      </c>
      <c r="M11">
        <v>0.2</v>
      </c>
      <c r="N11" s="1">
        <v>98.480200000000082</v>
      </c>
    </row>
    <row r="12" spans="1:14">
      <c r="A12" t="s">
        <v>74</v>
      </c>
      <c r="B12" s="3">
        <v>44501</v>
      </c>
      <c r="C12" t="s">
        <v>15</v>
      </c>
      <c r="D12" s="3">
        <v>44502</v>
      </c>
      <c r="E12" t="s">
        <v>75</v>
      </c>
      <c r="F12" t="s">
        <v>76</v>
      </c>
      <c r="G12" t="s">
        <v>31</v>
      </c>
      <c r="H12" t="s">
        <v>77</v>
      </c>
      <c r="I12" t="s">
        <v>78</v>
      </c>
      <c r="J12" t="s">
        <v>79</v>
      </c>
      <c r="K12" s="1">
        <v>16.28</v>
      </c>
      <c r="L12">
        <v>2</v>
      </c>
      <c r="M12">
        <v>0</v>
      </c>
      <c r="N12" s="1">
        <v>6.5120000000000005</v>
      </c>
    </row>
    <row r="13" spans="1:14">
      <c r="A13" t="s">
        <v>81</v>
      </c>
      <c r="K13" s="2">
        <f>SUBTOTAL(101,Table2[Sales])</f>
        <v>367.73799999999994</v>
      </c>
      <c r="L13" s="2"/>
      <c r="M13" s="2"/>
      <c r="N13" s="2">
        <f>SUBTOTAL(109,Table2[Profit])</f>
        <v>399.86160000000007</v>
      </c>
    </row>
    <row r="14" spans="1:14">
      <c r="M14" s="4" t="s">
        <v>82</v>
      </c>
      <c r="N14" s="2">
        <f>SUM(Table2[Profit])</f>
        <v>399.86160000000007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Chandraish</dc:creator>
  <cp:keywords/>
  <dc:description/>
  <cp:lastModifiedBy>Vidyasanjivi</cp:lastModifiedBy>
  <cp:revision/>
  <dcterms:created xsi:type="dcterms:W3CDTF">2023-07-12T20:20:04Z</dcterms:created>
  <dcterms:modified xsi:type="dcterms:W3CDTF">2023-08-14T17:32:49Z</dcterms:modified>
  <cp:category/>
  <cp:contentStatus/>
</cp:coreProperties>
</file>